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AF\Økonomi\Regnskap 2019\"/>
    </mc:Choice>
  </mc:AlternateContent>
  <bookViews>
    <workbookView xWindow="0" yWindow="0" windowWidth="19200" windowHeight="667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3" i="1" s="1"/>
  <c r="G49" i="1" s="1"/>
  <c r="F43" i="1"/>
  <c r="F49" i="1" s="1"/>
  <c r="F42" i="1"/>
  <c r="G42" i="1"/>
  <c r="F37" i="1"/>
  <c r="G37" i="1"/>
  <c r="F24" i="1"/>
  <c r="G24" i="1"/>
  <c r="F19" i="1"/>
  <c r="F20" i="1" s="1"/>
  <c r="G19" i="1"/>
  <c r="G20" i="1" s="1"/>
  <c r="F8" i="1"/>
  <c r="G8" i="1"/>
  <c r="D37" i="1" l="1"/>
  <c r="E37" i="1"/>
  <c r="E20" i="1"/>
  <c r="E24" i="1" s="1"/>
  <c r="E42" i="1" s="1"/>
  <c r="E43" i="1" s="1"/>
  <c r="E49" i="1" s="1"/>
  <c r="E19" i="1"/>
  <c r="D19" i="1"/>
  <c r="C8" i="1"/>
  <c r="D8" i="1"/>
  <c r="E8" i="1"/>
  <c r="D20" i="1" l="1"/>
  <c r="D24" i="1" s="1"/>
  <c r="D42" i="1" s="1"/>
  <c r="D43" i="1" s="1"/>
  <c r="D49" i="1" s="1"/>
  <c r="C37" i="1"/>
  <c r="B19" i="1" l="1"/>
  <c r="C19" i="1"/>
  <c r="C20" i="1" l="1"/>
  <c r="C24" i="1" s="1"/>
  <c r="C42" i="1" s="1"/>
  <c r="C43" i="1" s="1"/>
  <c r="C49" i="1" s="1"/>
  <c r="B47" i="1"/>
  <c r="B43" i="1"/>
  <c r="B37" i="1"/>
  <c r="B8" i="1"/>
  <c r="B49" i="1" l="1"/>
  <c r="B20" i="1"/>
  <c r="B24" i="1" s="1"/>
</calcChain>
</file>

<file path=xl/sharedStrings.xml><?xml version="1.0" encoding="utf-8"?>
<sst xmlns="http://schemas.openxmlformats.org/spreadsheetml/2006/main" count="44" uniqueCount="35">
  <si>
    <t>Regnskap</t>
  </si>
  <si>
    <t>Budsjett</t>
  </si>
  <si>
    <t>Medlemskontingent</t>
  </si>
  <si>
    <t>Andre tilskudd</t>
  </si>
  <si>
    <t>Sum inntekter</t>
  </si>
  <si>
    <t>Innleide tjenester</t>
  </si>
  <si>
    <t>Reisekostnader</t>
  </si>
  <si>
    <t>Møtekostnader</t>
  </si>
  <si>
    <t>Kultiveringsmøtet</t>
  </si>
  <si>
    <t>Sum kostnader</t>
  </si>
  <si>
    <t>Resultat</t>
  </si>
  <si>
    <t>Renteinntekter</t>
  </si>
  <si>
    <t>Årsresultat</t>
  </si>
  <si>
    <t xml:space="preserve">Balanse  </t>
  </si>
  <si>
    <t>Eiendeler</t>
  </si>
  <si>
    <t>Kundefordringer</t>
  </si>
  <si>
    <t>Kontanter, bank m.v.</t>
  </si>
  <si>
    <t>Sum eiendeler</t>
  </si>
  <si>
    <t>Egenkapital og gjeld</t>
  </si>
  <si>
    <t>Egenkapital 1/1</t>
  </si>
  <si>
    <t>Underskudd/overskudd</t>
  </si>
  <si>
    <t>Egenkapital 31/12</t>
  </si>
  <si>
    <t>Gjeld og egenkapital</t>
  </si>
  <si>
    <t>Kortsiktig gjeld</t>
  </si>
  <si>
    <t>Sum kortsiktig gjeld</t>
  </si>
  <si>
    <t>Sum gjeld og egenkapital</t>
  </si>
  <si>
    <t>Annen driftskostnad</t>
  </si>
  <si>
    <t>Andre kortsiktige fordringer</t>
  </si>
  <si>
    <t xml:space="preserve">Budsjett </t>
  </si>
  <si>
    <t>Veterinærinstituttet</t>
  </si>
  <si>
    <t>Møtegodtgjørelse</t>
  </si>
  <si>
    <t>Annen inntekt</t>
  </si>
  <si>
    <t>Lønnskostnad</t>
  </si>
  <si>
    <t>Tap på fordringer</t>
  </si>
  <si>
    <t>Resultatregnskap KAF 2018. 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</si>
</sst>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2" fillId="0" borderId="0" xfId="0" applyNumberFormat="1" applyFont="1"/>
    <xf numFmtId="3" fontId="2" fillId="0" borderId="0" xfId="1" applyNumberFormat="1" applyFont="1"/>
    <xf numFmtId="0" fontId="4" fillId="0" borderId="0" xfId="0" applyFont="1"/>
    <xf numFmtId="0" fontId="4" fillId="2" borderId="0" xfId="0" applyFont="1" applyFill="1"/>
    <xf numFmtId="3" fontId="3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0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6" fillId="0" borderId="0" xfId="0" applyNumberFormat="1" applyFont="1"/>
    <xf numFmtId="3" fontId="7" fillId="0" borderId="0" xfId="0" applyNumberFormat="1" applyFont="1"/>
    <xf numFmtId="0" fontId="8" fillId="3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K46" sqref="K46"/>
    </sheetView>
  </sheetViews>
  <sheetFormatPr baseColWidth="10" defaultRowHeight="15" x14ac:dyDescent="0.25"/>
  <cols>
    <col min="1" max="1" width="24.28515625" customWidth="1"/>
  </cols>
  <sheetData>
    <row r="1" spans="1:10" x14ac:dyDescent="0.25">
      <c r="A1" s="1" t="s">
        <v>34</v>
      </c>
      <c r="B1" s="11"/>
      <c r="C1" s="11"/>
      <c r="D1" s="11"/>
      <c r="E1" s="11"/>
      <c r="F1" s="11"/>
      <c r="G1" s="11"/>
      <c r="H1" s="10"/>
      <c r="I1" s="10"/>
      <c r="J1" s="10"/>
    </row>
    <row r="2" spans="1:10" x14ac:dyDescent="0.25">
      <c r="A2" s="1"/>
      <c r="B2" s="11"/>
      <c r="C2" s="11"/>
      <c r="D2" s="11"/>
      <c r="E2" s="11"/>
      <c r="F2" s="11"/>
      <c r="G2" s="11"/>
      <c r="H2" s="10"/>
      <c r="I2" s="10"/>
      <c r="J2" s="10"/>
    </row>
    <row r="3" spans="1:10" x14ac:dyDescent="0.25">
      <c r="A3" s="12"/>
      <c r="B3" s="13" t="s">
        <v>0</v>
      </c>
      <c r="C3" s="13" t="s">
        <v>28</v>
      </c>
      <c r="D3" s="14" t="s">
        <v>0</v>
      </c>
      <c r="E3" s="14" t="s">
        <v>28</v>
      </c>
      <c r="F3" s="18" t="s">
        <v>0</v>
      </c>
      <c r="G3" s="18" t="s">
        <v>1</v>
      </c>
      <c r="H3" s="10"/>
      <c r="I3" s="10"/>
      <c r="J3" s="10"/>
    </row>
    <row r="4" spans="1:10" x14ac:dyDescent="0.25">
      <c r="A4" s="12"/>
      <c r="B4" s="15">
        <v>2016</v>
      </c>
      <c r="C4" s="15">
        <v>2017</v>
      </c>
      <c r="D4" s="14">
        <v>2017</v>
      </c>
      <c r="E4" s="14">
        <v>2018</v>
      </c>
      <c r="F4" s="18">
        <v>2018</v>
      </c>
      <c r="G4" s="18">
        <v>2019</v>
      </c>
      <c r="H4" s="10"/>
      <c r="I4" s="10"/>
      <c r="J4" s="10"/>
    </row>
    <row r="5" spans="1:10" x14ac:dyDescent="0.25">
      <c r="A5" s="11" t="s">
        <v>2</v>
      </c>
      <c r="B5" s="16">
        <v>77700</v>
      </c>
      <c r="C5" s="16">
        <v>77000</v>
      </c>
      <c r="D5" s="16">
        <v>78000</v>
      </c>
      <c r="E5" s="16">
        <v>79000</v>
      </c>
      <c r="F5" s="16">
        <v>78400</v>
      </c>
      <c r="G5" s="16">
        <v>79000</v>
      </c>
      <c r="H5" s="10"/>
      <c r="I5" s="10"/>
      <c r="J5" s="10"/>
    </row>
    <row r="6" spans="1:10" x14ac:dyDescent="0.25">
      <c r="A6" s="3" t="s">
        <v>3</v>
      </c>
      <c r="B6" s="16">
        <v>60000</v>
      </c>
      <c r="C6" s="16">
        <v>60000</v>
      </c>
      <c r="D6" s="16">
        <v>45000</v>
      </c>
      <c r="E6" s="16">
        <v>70000</v>
      </c>
      <c r="F6" s="16">
        <v>90000</v>
      </c>
      <c r="G6" s="16">
        <v>60000</v>
      </c>
      <c r="H6" s="10"/>
      <c r="I6" s="10"/>
      <c r="J6" s="10"/>
    </row>
    <row r="7" spans="1:10" x14ac:dyDescent="0.25">
      <c r="A7" s="3" t="s">
        <v>31</v>
      </c>
      <c r="B7" s="16"/>
      <c r="C7" s="16">
        <v>2000</v>
      </c>
      <c r="D7" s="16"/>
      <c r="E7" s="16"/>
      <c r="H7" s="10"/>
      <c r="I7" s="10"/>
      <c r="J7" s="10"/>
    </row>
    <row r="8" spans="1:10" x14ac:dyDescent="0.25">
      <c r="A8" s="1" t="s">
        <v>4</v>
      </c>
      <c r="B8" s="4">
        <f>SUM(B5:B6)</f>
        <v>137700</v>
      </c>
      <c r="C8" s="4">
        <f>SUM(C5:C6)</f>
        <v>137000</v>
      </c>
      <c r="D8" s="4">
        <f>SUM(D5:D6)</f>
        <v>123000</v>
      </c>
      <c r="E8" s="4">
        <f>SUM(E5:E6)</f>
        <v>149000</v>
      </c>
      <c r="F8" s="4">
        <f t="shared" ref="F8:G8" si="0">SUM(F5:F6)</f>
        <v>168400</v>
      </c>
      <c r="G8" s="4">
        <f t="shared" si="0"/>
        <v>139000</v>
      </c>
      <c r="H8" s="10"/>
      <c r="I8" s="10"/>
      <c r="J8" s="10"/>
    </row>
    <row r="9" spans="1:10" x14ac:dyDescent="0.25">
      <c r="A9" s="11"/>
      <c r="B9" s="11"/>
      <c r="C9" s="11"/>
      <c r="D9" s="16"/>
      <c r="E9" s="16"/>
      <c r="H9" s="10"/>
      <c r="I9" s="10"/>
      <c r="J9" s="10"/>
    </row>
    <row r="10" spans="1:10" x14ac:dyDescent="0.25">
      <c r="A10" s="11" t="s">
        <v>32</v>
      </c>
      <c r="B10" s="11"/>
      <c r="C10" s="11"/>
      <c r="D10" s="16">
        <v>7500</v>
      </c>
      <c r="E10" s="16">
        <v>7500</v>
      </c>
      <c r="F10">
        <v>7500</v>
      </c>
      <c r="G10">
        <v>7500</v>
      </c>
      <c r="H10" s="10"/>
      <c r="I10" s="10"/>
      <c r="J10" s="10"/>
    </row>
    <row r="11" spans="1:10" x14ac:dyDescent="0.25">
      <c r="A11" s="11" t="s">
        <v>26</v>
      </c>
      <c r="B11" s="16">
        <v>15681</v>
      </c>
      <c r="C11" s="16">
        <v>16500</v>
      </c>
      <c r="D11" s="16">
        <v>15508</v>
      </c>
      <c r="E11" s="16">
        <v>16000</v>
      </c>
      <c r="F11" s="16">
        <v>13021</v>
      </c>
      <c r="G11" s="16">
        <v>15000</v>
      </c>
      <c r="H11" s="9"/>
      <c r="I11" s="10"/>
      <c r="J11" s="10"/>
    </row>
    <row r="12" spans="1:10" x14ac:dyDescent="0.25">
      <c r="A12" s="11" t="s">
        <v>5</v>
      </c>
      <c r="B12" s="16">
        <v>42525</v>
      </c>
      <c r="C12" s="16">
        <v>40000</v>
      </c>
      <c r="D12" s="16">
        <v>36491</v>
      </c>
      <c r="E12" s="16">
        <v>40000</v>
      </c>
      <c r="F12" s="16">
        <v>31062</v>
      </c>
      <c r="G12" s="16">
        <v>35000</v>
      </c>
      <c r="H12" s="10"/>
      <c r="I12" s="10"/>
      <c r="J12" s="10"/>
    </row>
    <row r="13" spans="1:10" x14ac:dyDescent="0.25">
      <c r="A13" s="11" t="s">
        <v>30</v>
      </c>
      <c r="B13" s="16">
        <v>0</v>
      </c>
      <c r="C13" s="16">
        <v>15000</v>
      </c>
      <c r="D13" s="16">
        <v>0</v>
      </c>
      <c r="E13" s="16">
        <v>0</v>
      </c>
      <c r="F13" s="16">
        <v>0</v>
      </c>
      <c r="G13" s="16">
        <v>0</v>
      </c>
      <c r="H13" s="10"/>
      <c r="I13" s="10"/>
      <c r="J13" s="10"/>
    </row>
    <row r="14" spans="1:10" x14ac:dyDescent="0.25">
      <c r="A14" s="11" t="s">
        <v>6</v>
      </c>
      <c r="B14" s="16">
        <v>3611</v>
      </c>
      <c r="C14" s="16">
        <v>15000</v>
      </c>
      <c r="D14" s="16">
        <v>0</v>
      </c>
      <c r="E14" s="16">
        <v>10000</v>
      </c>
      <c r="F14" s="16">
        <v>20602</v>
      </c>
      <c r="G14" s="16">
        <v>20000</v>
      </c>
      <c r="H14" s="10"/>
      <c r="I14" s="10"/>
      <c r="J14" s="10"/>
    </row>
    <row r="15" spans="1:10" x14ac:dyDescent="0.25">
      <c r="A15" s="11" t="s">
        <v>7</v>
      </c>
      <c r="B15" s="16">
        <v>1946</v>
      </c>
      <c r="C15" s="16">
        <v>5000</v>
      </c>
      <c r="D15" s="16">
        <v>2288</v>
      </c>
      <c r="E15" s="16">
        <v>5000</v>
      </c>
      <c r="F15" s="16">
        <v>0</v>
      </c>
      <c r="G15" s="16">
        <v>3000</v>
      </c>
      <c r="H15" s="10"/>
      <c r="I15" s="10"/>
      <c r="J15" s="10"/>
    </row>
    <row r="16" spans="1:10" x14ac:dyDescent="0.25">
      <c r="A16" s="11" t="s">
        <v>8</v>
      </c>
      <c r="B16" s="16">
        <v>47180</v>
      </c>
      <c r="C16" s="16">
        <v>45000</v>
      </c>
      <c r="D16" s="16">
        <v>63279</v>
      </c>
      <c r="E16" s="16">
        <v>65000</v>
      </c>
      <c r="F16" s="16">
        <v>73803</v>
      </c>
      <c r="G16" s="16">
        <v>65000</v>
      </c>
      <c r="H16" s="10"/>
      <c r="I16" s="10"/>
      <c r="J16" s="10"/>
    </row>
    <row r="17" spans="1:10" x14ac:dyDescent="0.25">
      <c r="A17" s="11" t="s">
        <v>29</v>
      </c>
      <c r="B17" s="16">
        <v>-47040</v>
      </c>
      <c r="C17" s="11"/>
      <c r="D17" s="16"/>
      <c r="E17" s="16">
        <v>0</v>
      </c>
      <c r="F17" s="16">
        <v>0</v>
      </c>
      <c r="G17" s="16">
        <v>0</v>
      </c>
      <c r="H17" s="10"/>
      <c r="I17" s="10"/>
      <c r="J17" s="10"/>
    </row>
    <row r="18" spans="1:10" x14ac:dyDescent="0.25">
      <c r="A18" s="11" t="s">
        <v>33</v>
      </c>
      <c r="B18" s="16"/>
      <c r="C18" s="11"/>
      <c r="D18" s="16">
        <v>8741</v>
      </c>
      <c r="E18" s="16">
        <v>0</v>
      </c>
      <c r="F18" s="16">
        <v>2700</v>
      </c>
      <c r="G18" s="16">
        <v>0</v>
      </c>
      <c r="H18" s="10"/>
      <c r="I18" s="10"/>
      <c r="J18" s="10"/>
    </row>
    <row r="19" spans="1:10" x14ac:dyDescent="0.25">
      <c r="A19" s="1" t="s">
        <v>9</v>
      </c>
      <c r="B19" s="5">
        <f>SUM(B11:B17)</f>
        <v>63903</v>
      </c>
      <c r="C19" s="5">
        <f>SUM(C11:C17)</f>
        <v>136500</v>
      </c>
      <c r="D19" s="17">
        <f>SUM(D10:D18)</f>
        <v>133807</v>
      </c>
      <c r="E19" s="17">
        <f>SUM(E10:E18)</f>
        <v>143500</v>
      </c>
      <c r="F19" s="17">
        <f t="shared" ref="F19:G19" si="1">SUM(F10:F18)</f>
        <v>148688</v>
      </c>
      <c r="G19" s="17">
        <f t="shared" si="1"/>
        <v>145500</v>
      </c>
      <c r="H19" s="10"/>
      <c r="I19" s="10"/>
      <c r="J19" s="10"/>
    </row>
    <row r="20" spans="1:10" x14ac:dyDescent="0.25">
      <c r="A20" s="1" t="s">
        <v>10</v>
      </c>
      <c r="B20" s="5">
        <f>B8-B19</f>
        <v>73797</v>
      </c>
      <c r="C20" s="5">
        <f>C8-C19</f>
        <v>500</v>
      </c>
      <c r="D20" s="5">
        <f t="shared" ref="D20" si="2">D8-D19</f>
        <v>-10807</v>
      </c>
      <c r="E20" s="5">
        <f t="shared" ref="E20:G20" si="3">E8-E19</f>
        <v>5500</v>
      </c>
      <c r="F20" s="5">
        <f t="shared" si="3"/>
        <v>19712</v>
      </c>
      <c r="G20" s="5">
        <f t="shared" si="3"/>
        <v>-6500</v>
      </c>
      <c r="H20" s="10"/>
      <c r="I20" s="10"/>
      <c r="J20" s="10"/>
    </row>
    <row r="21" spans="1:10" x14ac:dyDescent="0.25">
      <c r="A21" s="11"/>
      <c r="B21" s="11"/>
      <c r="C21" s="11"/>
      <c r="D21" s="16"/>
      <c r="E21" s="16"/>
      <c r="H21" s="10"/>
      <c r="I21" s="10"/>
      <c r="J21" s="10"/>
    </row>
    <row r="22" spans="1:10" x14ac:dyDescent="0.25">
      <c r="A22" s="1" t="s">
        <v>11</v>
      </c>
      <c r="B22" s="16">
        <v>139</v>
      </c>
      <c r="C22" s="16">
        <v>150</v>
      </c>
      <c r="D22" s="16">
        <v>141</v>
      </c>
      <c r="E22" s="16">
        <v>150</v>
      </c>
      <c r="F22" s="16">
        <v>51</v>
      </c>
      <c r="G22" s="16">
        <v>100</v>
      </c>
      <c r="H22" s="10"/>
      <c r="I22" s="10"/>
      <c r="J22" s="10"/>
    </row>
    <row r="23" spans="1:10" x14ac:dyDescent="0.25">
      <c r="A23" s="11"/>
      <c r="B23" s="11"/>
      <c r="C23" s="11"/>
      <c r="D23" s="16"/>
      <c r="E23" s="16"/>
      <c r="H23" s="10"/>
      <c r="I23" s="10"/>
      <c r="J23" s="10"/>
    </row>
    <row r="24" spans="1:10" x14ac:dyDescent="0.25">
      <c r="A24" s="1" t="s">
        <v>12</v>
      </c>
      <c r="B24" s="5">
        <f>B20+B22</f>
        <v>73936</v>
      </c>
      <c r="C24" s="5">
        <f>C20+C22</f>
        <v>650</v>
      </c>
      <c r="D24" s="5">
        <f>D20+D22</f>
        <v>-10666</v>
      </c>
      <c r="E24" s="5">
        <f>E20+E22</f>
        <v>5650</v>
      </c>
      <c r="F24" s="5">
        <f t="shared" ref="F24:G24" si="4">F20+F22</f>
        <v>19763</v>
      </c>
      <c r="G24" s="5">
        <f t="shared" si="4"/>
        <v>-6400</v>
      </c>
      <c r="H24" s="10"/>
      <c r="I24" s="10"/>
      <c r="J24" s="10"/>
    </row>
    <row r="25" spans="1:10" x14ac:dyDescent="0.25">
      <c r="A25" s="11"/>
      <c r="B25" s="11"/>
      <c r="C25" s="11"/>
      <c r="D25" s="16"/>
      <c r="E25" s="16"/>
      <c r="H25" s="10"/>
      <c r="I25" s="10"/>
      <c r="J25" s="10"/>
    </row>
    <row r="26" spans="1:10" x14ac:dyDescent="0.25">
      <c r="A26" s="11"/>
      <c r="B26" s="11"/>
      <c r="C26" s="11"/>
      <c r="D26" s="16"/>
      <c r="E26" s="16"/>
      <c r="H26" s="10"/>
      <c r="I26" s="10"/>
      <c r="J26" s="10"/>
    </row>
    <row r="27" spans="1:10" x14ac:dyDescent="0.25">
      <c r="A27" s="11"/>
      <c r="B27" s="11"/>
      <c r="C27" s="11"/>
      <c r="D27" s="16"/>
      <c r="E27" s="16"/>
      <c r="H27" s="10"/>
      <c r="I27" s="10"/>
      <c r="J27" s="10"/>
    </row>
    <row r="28" spans="1:10" x14ac:dyDescent="0.25">
      <c r="A28" s="11"/>
      <c r="B28" s="11"/>
      <c r="C28" s="11"/>
      <c r="D28" s="16"/>
      <c r="E28" s="16"/>
      <c r="H28" s="10"/>
      <c r="I28" s="10"/>
      <c r="J28" s="10"/>
    </row>
    <row r="29" spans="1:10" x14ac:dyDescent="0.25">
      <c r="A29" s="1"/>
      <c r="B29" s="11"/>
      <c r="C29" s="11"/>
      <c r="D29" s="16"/>
      <c r="E29" s="16"/>
      <c r="H29" s="10"/>
      <c r="I29" s="10"/>
      <c r="J29" s="10"/>
    </row>
    <row r="30" spans="1:10" ht="15.75" x14ac:dyDescent="0.25">
      <c r="A30" s="6" t="s">
        <v>13</v>
      </c>
      <c r="B30" s="11"/>
      <c r="C30" s="11"/>
      <c r="D30" s="16"/>
      <c r="E30" s="16"/>
      <c r="H30" s="10"/>
      <c r="I30" s="10"/>
      <c r="J30" s="10"/>
    </row>
    <row r="31" spans="1:10" ht="15.75" x14ac:dyDescent="0.25">
      <c r="A31" s="7"/>
      <c r="B31" s="13" t="s">
        <v>0</v>
      </c>
      <c r="C31" s="13" t="s">
        <v>1</v>
      </c>
      <c r="D31" s="14" t="s">
        <v>0</v>
      </c>
      <c r="E31" s="14" t="s">
        <v>28</v>
      </c>
      <c r="F31" s="18" t="s">
        <v>0</v>
      </c>
      <c r="G31" s="18" t="s">
        <v>1</v>
      </c>
      <c r="H31" s="10"/>
      <c r="I31" s="10"/>
      <c r="J31" s="10"/>
    </row>
    <row r="32" spans="1:10" ht="15.75" x14ac:dyDescent="0.25">
      <c r="A32" s="7"/>
      <c r="B32" s="15">
        <v>2016</v>
      </c>
      <c r="C32" s="15">
        <v>2017</v>
      </c>
      <c r="D32" s="14">
        <v>2017</v>
      </c>
      <c r="E32" s="14">
        <v>2018</v>
      </c>
      <c r="F32" s="18">
        <v>2018</v>
      </c>
      <c r="G32" s="18">
        <v>2019</v>
      </c>
      <c r="H32" s="10"/>
      <c r="I32" s="10"/>
      <c r="J32" s="10"/>
    </row>
    <row r="33" spans="1:10" x14ac:dyDescent="0.25">
      <c r="A33" s="1" t="s">
        <v>14</v>
      </c>
      <c r="B33" s="11"/>
      <c r="C33" s="11"/>
      <c r="D33" s="16"/>
      <c r="E33" s="16"/>
      <c r="H33" s="10"/>
      <c r="I33" s="10"/>
      <c r="J33" s="10"/>
    </row>
    <row r="34" spans="1:10" x14ac:dyDescent="0.25">
      <c r="A34" s="3" t="s">
        <v>15</v>
      </c>
      <c r="B34" s="16">
        <v>9342</v>
      </c>
      <c r="C34" s="16">
        <v>0</v>
      </c>
      <c r="D34" s="16">
        <v>4300</v>
      </c>
      <c r="E34" s="16">
        <v>0</v>
      </c>
      <c r="F34" s="16">
        <v>7200</v>
      </c>
      <c r="G34" s="16">
        <v>0</v>
      </c>
      <c r="H34" s="10"/>
      <c r="I34" s="10"/>
      <c r="J34" s="10"/>
    </row>
    <row r="35" spans="1:10" x14ac:dyDescent="0.25">
      <c r="A35" s="3" t="s">
        <v>27</v>
      </c>
      <c r="B35" s="16">
        <v>3037</v>
      </c>
      <c r="C35" s="16">
        <v>0</v>
      </c>
      <c r="D35" s="16">
        <v>3549</v>
      </c>
      <c r="E35" s="16">
        <v>3500</v>
      </c>
      <c r="F35" s="16">
        <v>3749</v>
      </c>
      <c r="G35" s="16">
        <v>3750</v>
      </c>
      <c r="H35" s="10"/>
      <c r="I35" s="10"/>
      <c r="J35" s="10"/>
    </row>
    <row r="36" spans="1:10" x14ac:dyDescent="0.25">
      <c r="A36" s="11" t="s">
        <v>16</v>
      </c>
      <c r="B36" s="16">
        <v>187445</v>
      </c>
      <c r="C36" s="16">
        <v>223475</v>
      </c>
      <c r="D36" s="16">
        <v>183259</v>
      </c>
      <c r="E36" s="16">
        <v>190000</v>
      </c>
      <c r="F36" s="16">
        <v>197972</v>
      </c>
      <c r="G36" s="16">
        <v>190000</v>
      </c>
      <c r="H36" s="10"/>
      <c r="I36" s="10"/>
      <c r="J36" s="10"/>
    </row>
    <row r="37" spans="1:10" x14ac:dyDescent="0.25">
      <c r="A37" s="1" t="s">
        <v>17</v>
      </c>
      <c r="B37" s="4">
        <f>SUM(B34:B36)</f>
        <v>199824</v>
      </c>
      <c r="C37" s="4">
        <f>SUM(C34:C36)</f>
        <v>223475</v>
      </c>
      <c r="D37" s="4">
        <f>SUM(D34:D36)</f>
        <v>191108</v>
      </c>
      <c r="E37" s="4">
        <f>SUM(E34:E36)</f>
        <v>193500</v>
      </c>
      <c r="F37" s="4">
        <f t="shared" ref="F37:G37" si="5">SUM(F34:F36)</f>
        <v>208921</v>
      </c>
      <c r="G37" s="4">
        <f t="shared" si="5"/>
        <v>193750</v>
      </c>
      <c r="H37" s="10"/>
      <c r="I37" s="10"/>
      <c r="J37" s="10"/>
    </row>
    <row r="38" spans="1:10" x14ac:dyDescent="0.25">
      <c r="A38" s="11"/>
      <c r="B38" s="11"/>
      <c r="C38" s="11"/>
      <c r="D38" s="16"/>
      <c r="E38" s="16"/>
      <c r="H38" s="10"/>
      <c r="I38" s="10"/>
      <c r="J38" s="10"/>
    </row>
    <row r="39" spans="1:10" x14ac:dyDescent="0.25">
      <c r="A39" s="1" t="s">
        <v>18</v>
      </c>
      <c r="B39" s="11"/>
      <c r="C39" s="11"/>
      <c r="D39" s="16"/>
      <c r="E39" s="16"/>
      <c r="H39" s="10"/>
      <c r="I39" s="10"/>
      <c r="J39" s="10"/>
    </row>
    <row r="40" spans="1:10" x14ac:dyDescent="0.25">
      <c r="A40" s="11"/>
      <c r="B40" s="11"/>
      <c r="C40" s="11"/>
      <c r="D40" s="16"/>
      <c r="E40" s="16"/>
      <c r="H40" s="10"/>
      <c r="I40" s="10"/>
      <c r="J40" s="10"/>
    </row>
    <row r="41" spans="1:10" x14ac:dyDescent="0.25">
      <c r="A41" s="1" t="s">
        <v>19</v>
      </c>
      <c r="B41" s="8">
        <v>125889</v>
      </c>
      <c r="C41" s="16">
        <v>199825</v>
      </c>
      <c r="D41" s="16">
        <v>189158</v>
      </c>
      <c r="E41" s="16">
        <v>195000</v>
      </c>
      <c r="F41" s="16">
        <v>189158</v>
      </c>
      <c r="G41" s="16">
        <f>F43</f>
        <v>208921</v>
      </c>
      <c r="H41" s="10"/>
      <c r="I41" s="10"/>
      <c r="J41" s="10"/>
    </row>
    <row r="42" spans="1:10" x14ac:dyDescent="0.25">
      <c r="A42" s="11" t="s">
        <v>20</v>
      </c>
      <c r="B42" s="16">
        <v>73936</v>
      </c>
      <c r="C42" s="16">
        <f>C24</f>
        <v>650</v>
      </c>
      <c r="D42" s="16">
        <f>D24</f>
        <v>-10666</v>
      </c>
      <c r="E42" s="16">
        <f>E24</f>
        <v>5650</v>
      </c>
      <c r="F42" s="16">
        <f t="shared" ref="F42:G42" si="6">F24</f>
        <v>19763</v>
      </c>
      <c r="G42" s="16">
        <f t="shared" si="6"/>
        <v>-6400</v>
      </c>
      <c r="H42" s="10"/>
      <c r="I42" s="10"/>
      <c r="J42" s="10"/>
    </row>
    <row r="43" spans="1:10" x14ac:dyDescent="0.25">
      <c r="A43" s="1" t="s">
        <v>21</v>
      </c>
      <c r="B43" s="4">
        <f>B41+B42</f>
        <v>199825</v>
      </c>
      <c r="C43" s="4">
        <f>C41+C42</f>
        <v>200475</v>
      </c>
      <c r="D43" s="4">
        <f>D41+D42</f>
        <v>178492</v>
      </c>
      <c r="E43" s="4">
        <f>E41+E42</f>
        <v>200650</v>
      </c>
      <c r="F43" s="4">
        <f t="shared" ref="F43:G43" si="7">F41+F42</f>
        <v>208921</v>
      </c>
      <c r="G43" s="4">
        <f t="shared" si="7"/>
        <v>202521</v>
      </c>
      <c r="H43" s="10"/>
      <c r="I43" s="10"/>
      <c r="J43" s="10"/>
    </row>
    <row r="44" spans="1:10" x14ac:dyDescent="0.25">
      <c r="A44" s="11"/>
      <c r="B44" s="16"/>
      <c r="C44" s="11"/>
      <c r="D44" s="16"/>
      <c r="E44" s="16"/>
      <c r="H44" s="10"/>
      <c r="I44" s="10"/>
      <c r="J44" s="10"/>
    </row>
    <row r="45" spans="1:10" x14ac:dyDescent="0.25">
      <c r="A45" s="1"/>
      <c r="B45" s="11"/>
      <c r="C45" s="11"/>
      <c r="D45" s="16"/>
      <c r="E45" s="16"/>
      <c r="H45" s="10"/>
      <c r="I45" s="10"/>
      <c r="J45" s="10"/>
    </row>
    <row r="46" spans="1:10" x14ac:dyDescent="0.25">
      <c r="A46" s="1" t="s">
        <v>22</v>
      </c>
      <c r="B46" s="16">
        <v>0</v>
      </c>
      <c r="C46" s="11"/>
      <c r="D46" s="16"/>
      <c r="E46" s="16"/>
      <c r="H46" s="10"/>
      <c r="I46" s="10"/>
      <c r="J46" s="10"/>
    </row>
    <row r="47" spans="1:10" x14ac:dyDescent="0.25">
      <c r="A47" s="1" t="s">
        <v>23</v>
      </c>
      <c r="B47" s="4">
        <f>B46</f>
        <v>0</v>
      </c>
      <c r="C47" s="1"/>
      <c r="D47" s="16"/>
      <c r="E47" s="16"/>
      <c r="H47" s="10"/>
      <c r="I47" s="10"/>
      <c r="J47" s="10"/>
    </row>
    <row r="48" spans="1:10" x14ac:dyDescent="0.25">
      <c r="A48" s="1" t="s">
        <v>24</v>
      </c>
      <c r="B48" s="11"/>
      <c r="C48" s="11"/>
      <c r="D48" s="16"/>
      <c r="E48" s="16"/>
      <c r="H48" s="10"/>
      <c r="I48" s="10"/>
      <c r="J48" s="10"/>
    </row>
    <row r="49" spans="1:10" x14ac:dyDescent="0.25">
      <c r="A49" s="1" t="s">
        <v>25</v>
      </c>
      <c r="B49" s="4">
        <f>B43+B47</f>
        <v>199825</v>
      </c>
      <c r="C49" s="4">
        <f>C43+C47</f>
        <v>200475</v>
      </c>
      <c r="D49" s="4">
        <f>D43+D47</f>
        <v>178492</v>
      </c>
      <c r="E49" s="4">
        <f>E43+E47</f>
        <v>200650</v>
      </c>
      <c r="F49" s="4">
        <f t="shared" ref="F49:G49" si="8">F43+F47</f>
        <v>208921</v>
      </c>
      <c r="G49" s="4">
        <f t="shared" si="8"/>
        <v>202521</v>
      </c>
      <c r="H49" s="10"/>
      <c r="I49" s="10"/>
      <c r="J49" s="10"/>
    </row>
    <row r="50" spans="1:10" x14ac:dyDescent="0.25">
      <c r="A50" s="10"/>
      <c r="B50" s="10"/>
      <c r="C50" s="9"/>
      <c r="D50" s="10"/>
      <c r="E50" s="10"/>
      <c r="F50" s="10"/>
      <c r="G50" s="9"/>
    </row>
    <row r="51" spans="1:10" x14ac:dyDescent="0.25">
      <c r="B51" s="2"/>
      <c r="C51" s="2"/>
    </row>
    <row r="52" spans="1:10" x14ac:dyDescent="0.25">
      <c r="C52" s="2"/>
    </row>
    <row r="53" spans="1:10" x14ac:dyDescent="0.25">
      <c r="C53" s="2"/>
    </row>
    <row r="54" spans="1:10" x14ac:dyDescent="0.25">
      <c r="C54" s="2"/>
    </row>
    <row r="55" spans="1:10" x14ac:dyDescent="0.25">
      <c r="C55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4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F5D318621A6742AF4140084CF74EBC" ma:contentTypeVersion="8" ma:contentTypeDescription="Create a new document." ma:contentTypeScope="" ma:versionID="0f0c696842e75f40576613faa1464496">
  <xsd:schema xmlns:xsd="http://www.w3.org/2001/XMLSchema" xmlns:xs="http://www.w3.org/2001/XMLSchema" xmlns:p="http://schemas.microsoft.com/office/2006/metadata/properties" xmlns:ns2="90c7fd1f-1487-4dfd-b3cf-07f5f868b89e" targetNamespace="http://schemas.microsoft.com/office/2006/metadata/properties" ma:root="true" ma:fieldsID="073431c1e115af79f4ee585ff7bdc3e8" ns2:_="">
    <xsd:import namespace="90c7fd1f-1487-4dfd-b3cf-07f5f868b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7fd1f-1487-4dfd-b3cf-07f5f868b8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626E4-8311-461E-8595-95F7E71153BD}"/>
</file>

<file path=customXml/itemProps2.xml><?xml version="1.0" encoding="utf-8"?>
<ds:datastoreItem xmlns:ds="http://schemas.openxmlformats.org/officeDocument/2006/customXml" ds:itemID="{81F6363A-B8D8-496E-A191-E08E4839F2B7}"/>
</file>

<file path=customXml/itemProps3.xml><?xml version="1.0" encoding="utf-8"?>
<ds:datastoreItem xmlns:ds="http://schemas.openxmlformats.org/officeDocument/2006/customXml" ds:itemID="{72BCB68B-D39D-4D78-B34D-5942FDC22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Thomas Bjørnerud</cp:lastModifiedBy>
  <cp:lastPrinted>2019-02-28T07:50:37Z</cp:lastPrinted>
  <dcterms:created xsi:type="dcterms:W3CDTF">2016-03-12T19:54:12Z</dcterms:created>
  <dcterms:modified xsi:type="dcterms:W3CDTF">2019-02-28T07:51:25Z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0x01010004F5D318621A6742AF4140084CF74EBC</vt:lpwstr>
  </property>
</Properties>
</file>